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<sst xmlns="http://schemas.openxmlformats.org/spreadsheetml/2006/main" count="18" uniqueCount="18">
  <si>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股票收益统计分析</t>
  </si>
  <si>
    <t>序号</t>
  </si>
  <si>
    <t>股票名称</t>
  </si>
  <si>
    <t>股票代码</t>
  </si>
  <si>
    <t>成本价（元）</t>
  </si>
  <si>
    <t>买入数量（股）</t>
  </si>
  <si>
    <t>总成本</t>
  </si>
  <si>
    <t>现价</t>
  </si>
  <si>
    <t>盈亏</t>
  </si>
  <si>
    <t>当前持仓</t>
  </si>
  <si>
    <t>仓位占比</t>
  </si>
  <si>
    <t>股票A</t>
  </si>
  <si>
    <t>001002</t>
  </si>
  <si>
    <t>股票B</t>
  </si>
  <si>
    <t>股票C</t>
  </si>
  <si>
    <t>股票D</t>
  </si>
  <si>
    <t>股票E</t>
  </si>
  <si>
    <t>总
盈
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</si>
</sst>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￥&quot;#,##0_);[Red]\(&quot;￥&quot;#,##0\)"/>
    <numFmt numFmtId="178" formatCode="0.0%"/>
  </numFmts>
  <fonts count="25">
    <font>
      <sz val="12"/>
      <color theme="1"/>
      <name val="宋体"/>
      <charset val="134"/>
      <scheme val="minor"/>
    </font>
    <font>
      <sz val="14"/>
      <color theme="1"/>
      <name val="微软雅黑"/>
      <charset val="134"/>
    </font>
    <font>
      <b/>
      <sz val="30"/>
      <color theme="0"/>
      <name val="微软雅黑"/>
      <charset val="134"/>
    </font>
    <font>
      <sz val="14"/>
      <color rgb="FF9B0002"/>
      <name val="微软雅黑"/>
      <charset val="134"/>
    </font>
    <font>
      <sz val="18"/>
      <color theme="0"/>
      <name val="微软雅黑"/>
      <charset val="134"/>
    </font>
    <font>
      <sz val="28"/>
      <color rgb="FF9B000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B000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3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5" fillId="3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178" fontId="3" fillId="3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theme="4" tint="-0.5"/>
      </font>
    </dxf>
  </dxfs>
  <tableStyles count="0" defaultTableStyle="TableStyleMedium2" defaultPivotStyle="PivotStyleLight16"/>
  <colors>
    <mruColors>
      <color rgb="009B000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Sheet1!$C$5:$C$9</c:f>
              <c:strCache>
                <c:ptCount val="5"/>
                <c:pt idx="0">
                  <c:v>股票A</c:v>
                </c:pt>
                <c:pt idx="1">
                  <c:v>股票B</c:v>
                </c:pt>
                <c:pt idx="2">
                  <c:v>股票C</c:v>
                </c:pt>
                <c:pt idx="3">
                  <c:v>股票D</c:v>
                </c:pt>
                <c:pt idx="4">
                  <c:v>股票E</c:v>
                </c:pt>
              </c:strCache>
            </c:strRef>
          </c:cat>
          <c:val>
            <c:numRef>
              <c:f>Sheet1!$I$5:$I$9</c:f>
              <c:numCache>
                <c:formatCode>0.00%</c:formatCode>
                <c:ptCount val="5"/>
                <c:pt idx="0">
                  <c:v>0.160804020100503</c:v>
                </c:pt>
                <c:pt idx="1">
                  <c:v>0.136585365853658</c:v>
                </c:pt>
                <c:pt idx="2">
                  <c:v>0.0169491525423728</c:v>
                </c:pt>
                <c:pt idx="3">
                  <c:v>0.0101123595505619</c:v>
                </c:pt>
                <c:pt idx="4">
                  <c:v>0.0344827586206897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91907777"/>
        <c:axId val="276243699"/>
      </c:barChart>
      <c:catAx>
        <c:axId val="19190777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76243699"/>
        <c:crosses val="autoZero"/>
        <c:auto val="1"/>
        <c:lblAlgn val="ctr"/>
        <c:lblOffset val="100"/>
        <c:noMultiLvlLbl val="0"/>
      </c:catAx>
      <c:valAx>
        <c:axId val="276243699"/>
        <c:scaling>
          <c:orientation val="minMax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9190777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ca2be068-3727-44fe-9717-71dea532703a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doughnut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2">
                  <a:shade val="53333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>
                  <a:shade val="76667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tint val="76667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2">
                  <a:tint val="53333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Sheet1!$C$5:$C$9</c:f>
              <c:strCache>
                <c:ptCount val="5"/>
                <c:pt idx="0">
                  <c:v>股票A</c:v>
                </c:pt>
                <c:pt idx="1">
                  <c:v>股票B</c:v>
                </c:pt>
                <c:pt idx="2">
                  <c:v>股票C</c:v>
                </c:pt>
                <c:pt idx="3">
                  <c:v>股票D</c:v>
                </c:pt>
                <c:pt idx="4">
                  <c:v>股票E</c:v>
                </c:pt>
              </c:strCache>
            </c:strRef>
          </c:cat>
          <c:val>
            <c:numRef>
              <c:f>Sheet1!$K$5:$K$9</c:f>
              <c:numCache>
                <c:formatCode>0.0%</c:formatCode>
                <c:ptCount val="5"/>
                <c:pt idx="0">
                  <c:v>0.171909108950189</c:v>
                </c:pt>
                <c:pt idx="1">
                  <c:v>0.17339749950387</c:v>
                </c:pt>
                <c:pt idx="2">
                  <c:v>0.297678110736257</c:v>
                </c:pt>
                <c:pt idx="3">
                  <c:v>0.17840841436793</c:v>
                </c:pt>
                <c:pt idx="4">
                  <c:v>0.178606866441754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  <c:extLst>
      <c:ext uri="{0b15fc19-7d7d-44ad-8c2d-2c3a37ce22c3}">
        <chartProps xmlns="https://web.wps.cn/et/2018/main" chartId="{6e6f522a-ea94-4e36-a766-e285b43caec4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200660</xdr:colOff>
      <xdr:row>12</xdr:row>
      <xdr:rowOff>120650</xdr:rowOff>
    </xdr:from>
    <xdr:to>
      <xdr:col>7</xdr:col>
      <xdr:colOff>1047750</xdr:colOff>
      <xdr:row>16</xdr:row>
      <xdr:rowOff>34925</xdr:rowOff>
    </xdr:to>
    <xdr:graphicFrame>
      <xdr:nvGraphicFramePr>
        <xdr:cNvPr id="3" name="图表 2"/>
        <xdr:cNvGraphicFramePr/>
      </xdr:nvGraphicFramePr>
      <xdr:xfrm>
        <a:off x="3703955" y="5086350"/>
        <a:ext cx="4758690" cy="18827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81915</xdr:colOff>
      <xdr:row>12</xdr:row>
      <xdr:rowOff>109855</xdr:rowOff>
    </xdr:from>
    <xdr:to>
      <xdr:col>10</xdr:col>
      <xdr:colOff>1066165</xdr:colOff>
      <xdr:row>16</xdr:row>
      <xdr:rowOff>74930</xdr:rowOff>
    </xdr:to>
    <xdr:graphicFrame>
      <xdr:nvGraphicFramePr>
        <xdr:cNvPr id="4" name="图表 3"/>
        <xdr:cNvGraphicFramePr/>
      </xdr:nvGraphicFramePr>
      <xdr:xfrm>
        <a:off x="8755380" y="5075555"/>
        <a:ext cx="3501390" cy="1933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K16"/>
  <sheetViews>
    <sheetView showGridLines="0" tabSelected="1" zoomScale="70" zoomScaleNormal="70" topLeftCell="A2" workbookViewId="0">
      <selection activeCell="J5" sqref="J5"/>
    </sheetView>
  </sheetViews>
  <sheetFormatPr defaultColWidth="17.4083333333333" defaultRowHeight="33" customHeight="1"/>
  <cols>
    <col min="1" max="1" width="2.375" style="1" customWidth="1"/>
    <col min="2" max="2" width="8.78333333333333" style="1" customWidth="1"/>
    <col min="3" max="6" width="17.4083333333333" style="1" customWidth="1"/>
    <col min="7" max="11" width="16.5166666666667" style="1" customWidth="1"/>
    <col min="12" max="16384" width="17.4083333333333" style="1" customWidth="1"/>
  </cols>
  <sheetData>
    <row r="1" ht="11" customHeight="1"/>
    <row r="2" ht="65" customHeight="1" spans="2:1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</row>
    <row r="3" ht="18" customHeight="1"/>
    <row r="4" customHeight="1" spans="2:1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customHeight="1" spans="2:11">
      <c r="B5" s="4">
        <v>1</v>
      </c>
      <c r="C5" s="4" t="s">
        <v>11</v>
      </c>
      <c r="D5" s="14" t="s">
        <v>12</v>
      </c>
      <c r="E5" s="5">
        <v>19.9</v>
      </c>
      <c r="F5" s="4">
        <v>3000</v>
      </c>
      <c r="G5" s="4">
        <f>E5*F5</f>
        <v>59700</v>
      </c>
      <c r="H5" s="5">
        <v>23.1</v>
      </c>
      <c r="I5" s="10">
        <f>H5/E5-1</f>
        <v>0.160804020100503</v>
      </c>
      <c r="J5" s="4">
        <f>H5*F5</f>
        <v>69300</v>
      </c>
      <c r="K5" s="11">
        <f>J5/SUM(J:J)</f>
        <v>0.171909108950189</v>
      </c>
    </row>
    <row r="6" customHeight="1" spans="2:11">
      <c r="B6" s="3">
        <v>2</v>
      </c>
      <c r="C6" s="3" t="s">
        <v>13</v>
      </c>
      <c r="D6" s="3">
        <v>312333</v>
      </c>
      <c r="E6" s="6">
        <v>12.3</v>
      </c>
      <c r="F6" s="3">
        <v>5000</v>
      </c>
      <c r="G6" s="3">
        <f t="shared" ref="G6:G12" si="0">E6*F6</f>
        <v>61500</v>
      </c>
      <c r="H6" s="6">
        <v>13.98</v>
      </c>
      <c r="I6" s="12">
        <f>H6/E6-1</f>
        <v>0.136585365853658</v>
      </c>
      <c r="J6" s="3">
        <f>H6*F6</f>
        <v>69900</v>
      </c>
      <c r="K6" s="13">
        <f>J6/SUM(J:J)</f>
        <v>0.17339749950387</v>
      </c>
    </row>
    <row r="7" customHeight="1" spans="2:11">
      <c r="B7" s="4">
        <v>3</v>
      </c>
      <c r="C7" s="4" t="s">
        <v>14</v>
      </c>
      <c r="D7" s="4">
        <v>490898</v>
      </c>
      <c r="E7" s="5">
        <v>23.6</v>
      </c>
      <c r="F7" s="4">
        <v>5000</v>
      </c>
      <c r="G7" s="4">
        <f t="shared" si="0"/>
        <v>118000</v>
      </c>
      <c r="H7" s="5">
        <v>24</v>
      </c>
      <c r="I7" s="10">
        <f>H7/E7-1</f>
        <v>0.0169491525423728</v>
      </c>
      <c r="J7" s="4">
        <f>H7*F7</f>
        <v>120000</v>
      </c>
      <c r="K7" s="11">
        <f>J7/SUM(J:J)</f>
        <v>0.297678110736257</v>
      </c>
    </row>
    <row r="8" customHeight="1" spans="2:11">
      <c r="B8" s="3">
        <v>4</v>
      </c>
      <c r="C8" s="3" t="s">
        <v>15</v>
      </c>
      <c r="D8" s="3">
        <v>123456</v>
      </c>
      <c r="E8" s="6">
        <v>17.8</v>
      </c>
      <c r="F8" s="3">
        <v>4000</v>
      </c>
      <c r="G8" s="3">
        <f t="shared" si="0"/>
        <v>71200</v>
      </c>
      <c r="H8" s="6">
        <v>17.98</v>
      </c>
      <c r="I8" s="12">
        <f>H8/E8-1</f>
        <v>0.0101123595505619</v>
      </c>
      <c r="J8" s="3">
        <f>H8*F8</f>
        <v>71920</v>
      </c>
      <c r="K8" s="13">
        <f>J8/SUM(J:J)</f>
        <v>0.17840841436793</v>
      </c>
    </row>
    <row r="9" customHeight="1" spans="2:11">
      <c r="B9" s="4">
        <v>5</v>
      </c>
      <c r="C9" s="4" t="s">
        <v>16</v>
      </c>
      <c r="D9" s="4">
        <v>543265</v>
      </c>
      <c r="E9" s="5">
        <v>8.7</v>
      </c>
      <c r="F9" s="4">
        <v>8000</v>
      </c>
      <c r="G9" s="4">
        <f t="shared" si="0"/>
        <v>69600</v>
      </c>
      <c r="H9" s="5">
        <v>9</v>
      </c>
      <c r="I9" s="10">
        <f>H9/E9-1</f>
        <v>0.0344827586206897</v>
      </c>
      <c r="J9" s="4">
        <f>H9*F9</f>
        <v>72000</v>
      </c>
      <c r="K9" s="11">
        <f>J9/SUM(J:J)</f>
        <v>0.178606866441754</v>
      </c>
    </row>
    <row r="10" customHeight="1" spans="2:11">
      <c r="B10" s="3">
        <v>6</v>
      </c>
      <c r="C10" s="3"/>
      <c r="D10" s="3"/>
      <c r="E10" s="3"/>
      <c r="F10" s="3"/>
      <c r="G10" s="3"/>
      <c r="H10" s="3"/>
      <c r="I10" s="3"/>
      <c r="J10" s="3"/>
      <c r="K10" s="3"/>
    </row>
    <row r="11" customHeight="1" spans="2:11">
      <c r="B11" s="4">
        <v>7</v>
      </c>
      <c r="C11" s="4"/>
      <c r="D11" s="4"/>
      <c r="E11" s="4"/>
      <c r="F11" s="4"/>
      <c r="G11" s="4"/>
      <c r="H11" s="4"/>
      <c r="I11" s="4"/>
      <c r="J11" s="4"/>
      <c r="K11" s="4"/>
    </row>
    <row r="12" customHeight="1" spans="2:11">
      <c r="B12" s="3">
        <v>8</v>
      </c>
      <c r="C12" s="3"/>
      <c r="D12" s="3"/>
      <c r="E12" s="3"/>
      <c r="F12" s="3"/>
      <c r="G12" s="3"/>
      <c r="H12" s="3"/>
      <c r="I12" s="3"/>
      <c r="J12" s="3"/>
      <c r="K12" s="3"/>
    </row>
    <row r="13" ht="19" customHeight="1"/>
    <row r="14" customHeight="1" spans="2:4">
      <c r="B14" s="7" t="s">
        <v>17</v>
      </c>
      <c r="C14" s="8">
        <f>SUM(J:J)-SUM(G:G)</f>
        <v>23120</v>
      </c>
      <c r="D14" s="8"/>
    </row>
    <row r="15" customHeight="1" spans="2:4">
      <c r="B15" s="9"/>
      <c r="C15" s="8"/>
      <c r="D15" s="8"/>
    </row>
    <row r="16" ht="70" customHeight="1" spans="2:4">
      <c r="B16" s="9"/>
      <c r="C16" s="8"/>
      <c r="D16" s="8"/>
    </row>
  </sheetData>
  <mergeCells count="3">
    <mergeCell ref="B2:K2"/>
    <mergeCell ref="B14:B16"/>
    <mergeCell ref="C14:D16"/>
  </mergeCells>
  <conditionalFormatting sqref="I5:I9">
    <cfRule type="cellIs" dxfId="0" priority="1" operator="lessThan">
      <formula>0</formula>
    </cfRule>
  </conditionalFormatting>
  <conditionalFormatting sqref="J5:J9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{3b6685bd-da6d-4331-9d69-9ae72ec0f0ba}</x14:id>
        </ext>
      </extLst>
    </cfRule>
  </conditionalFormatting>
  <pageMargins left="0.393055555555556" right="0.393055555555556" top="0.393055555555556" bottom="0.393055555555556" header="0.511805555555556" footer="0.511805555555556"/>
  <pageSetup paperSize="9" scale="83" orientation="landscape" horizontalDpi="600"/>
  <headerFooter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6685bd-da6d-4331-9d69-9ae72ec0f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J5:J9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股票收益统计分析</dc:creator>
  <cp:lastModifiedBy>星木</cp:lastModifiedBy>
  <dcterms:created xsi:type="dcterms:W3CDTF">2020-07-29T23:07:00Z</dcterms:created>
  <dcterms:modified xsi:type="dcterms:W3CDTF">2025-03-24T00:37:02Z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0568222B0AF14D639EBF290EABA8511B_13</vt:lpwstr>
  </property>
</Properties>
</file>